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l31-my.sharepoint.com/personal/nathalie_massuyeau_ml31_org/Documents/Compta-Assistante_De_Direction/DOSSIER PERMANENT/FRAIS-DEPLACEMENT/"/>
    </mc:Choice>
  </mc:AlternateContent>
  <xr:revisionPtr revIDLastSave="36" documentId="8_{49B95AA8-223E-4616-A68B-DEECBB76DC1B}" xr6:coauthVersionLast="47" xr6:coauthVersionMax="47" xr10:uidLastSave="{6FD3ABE1-2644-4EE3-8885-E50A078619B9}"/>
  <bookViews>
    <workbookView xWindow="-120" yWindow="-120" windowWidth="29040" windowHeight="15720" tabRatio="777" xr2:uid="{00000000-000D-0000-FFFF-FFFF00000000}"/>
  </bookViews>
  <sheets>
    <sheet name="Frais divers" sheetId="55" r:id="rId1"/>
    <sheet name="Feuil1" sheetId="56" r:id="rId2"/>
  </sheets>
  <definedNames>
    <definedName name="_xlnm.Print_Area" localSheetId="0">'Frais divers'!$A$1:$T$62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55" l="1"/>
  <c r="L52" i="55"/>
  <c r="K52" i="55"/>
  <c r="J52" i="55"/>
  <c r="I52" i="55"/>
  <c r="H52" i="55"/>
  <c r="G52" i="55"/>
  <c r="F52" i="55"/>
  <c r="M51" i="55"/>
  <c r="L51" i="55"/>
  <c r="K51" i="55"/>
  <c r="J51" i="55"/>
  <c r="I51" i="55"/>
  <c r="H51" i="55"/>
  <c r="G51" i="55"/>
  <c r="F51" i="55"/>
  <c r="G59" i="55"/>
  <c r="H59" i="55"/>
  <c r="I59" i="55"/>
  <c r="J59" i="55"/>
  <c r="K59" i="55"/>
  <c r="L59" i="55"/>
  <c r="M59" i="55"/>
  <c r="F59" i="55"/>
  <c r="G58" i="55"/>
  <c r="H58" i="55"/>
  <c r="I58" i="55"/>
  <c r="J58" i="55"/>
  <c r="K58" i="55"/>
  <c r="L58" i="55"/>
  <c r="M58" i="55"/>
  <c r="F58" i="55"/>
  <c r="G50" i="55"/>
  <c r="H50" i="55"/>
  <c r="I50" i="55"/>
  <c r="J50" i="55"/>
  <c r="K50" i="55"/>
  <c r="L50" i="55"/>
  <c r="M50" i="55"/>
  <c r="F50" i="55"/>
  <c r="N52" i="55" l="1"/>
  <c r="N51" i="55"/>
  <c r="G44" i="55"/>
  <c r="H44" i="55"/>
  <c r="I44" i="55"/>
  <c r="J44" i="55"/>
  <c r="K44" i="55"/>
  <c r="L44" i="55"/>
  <c r="M44" i="55"/>
  <c r="F44" i="55"/>
  <c r="G43" i="55"/>
  <c r="H43" i="55"/>
  <c r="I43" i="55"/>
  <c r="J43" i="55"/>
  <c r="K43" i="55"/>
  <c r="L43" i="55"/>
  <c r="M43" i="55"/>
  <c r="F43" i="55"/>
  <c r="M55" i="55"/>
  <c r="L55" i="55"/>
  <c r="K55" i="55"/>
  <c r="J55" i="55"/>
  <c r="I55" i="55"/>
  <c r="H55" i="55"/>
  <c r="G55" i="55"/>
  <c r="F55" i="55"/>
  <c r="N44" i="55" l="1"/>
  <c r="N43" i="55"/>
  <c r="N55" i="55"/>
  <c r="N58" i="55" l="1"/>
  <c r="N50" i="55"/>
  <c r="G45" i="55"/>
  <c r="H45" i="55"/>
  <c r="I45" i="55"/>
  <c r="J45" i="55"/>
  <c r="K45" i="55"/>
  <c r="L45" i="55"/>
  <c r="M45" i="55"/>
  <c r="G46" i="55"/>
  <c r="H46" i="55"/>
  <c r="I46" i="55"/>
  <c r="J46" i="55"/>
  <c r="K46" i="55"/>
  <c r="L46" i="55"/>
  <c r="M46" i="55"/>
  <c r="G47" i="55"/>
  <c r="H47" i="55"/>
  <c r="I47" i="55"/>
  <c r="J47" i="55"/>
  <c r="K47" i="55"/>
  <c r="L47" i="55"/>
  <c r="M47" i="55"/>
  <c r="G48" i="55"/>
  <c r="H48" i="55"/>
  <c r="I48" i="55"/>
  <c r="J48" i="55"/>
  <c r="K48" i="55"/>
  <c r="L48" i="55"/>
  <c r="M48" i="55"/>
  <c r="G49" i="55"/>
  <c r="H49" i="55"/>
  <c r="I49" i="55"/>
  <c r="J49" i="55"/>
  <c r="K49" i="55"/>
  <c r="L49" i="55"/>
  <c r="M49" i="55"/>
  <c r="G53" i="55"/>
  <c r="H53" i="55"/>
  <c r="I53" i="55"/>
  <c r="J53" i="55"/>
  <c r="K53" i="55"/>
  <c r="L53" i="55"/>
  <c r="M53" i="55"/>
  <c r="G54" i="55"/>
  <c r="H54" i="55"/>
  <c r="I54" i="55"/>
  <c r="J54" i="55"/>
  <c r="K54" i="55"/>
  <c r="L54" i="55"/>
  <c r="M54" i="55"/>
  <c r="G56" i="55"/>
  <c r="H56" i="55"/>
  <c r="I56" i="55"/>
  <c r="J56" i="55"/>
  <c r="K56" i="55"/>
  <c r="L56" i="55"/>
  <c r="M56" i="55"/>
  <c r="G57" i="55"/>
  <c r="H57" i="55"/>
  <c r="I57" i="55"/>
  <c r="J57" i="55"/>
  <c r="K57" i="55"/>
  <c r="L57" i="55"/>
  <c r="M57" i="55"/>
  <c r="F57" i="55"/>
  <c r="F56" i="55"/>
  <c r="F54" i="55"/>
  <c r="F53" i="55"/>
  <c r="F49" i="55"/>
  <c r="F48" i="55"/>
  <c r="F47" i="55"/>
  <c r="F46" i="55"/>
  <c r="F45" i="55"/>
  <c r="N46" i="55" l="1"/>
  <c r="N53" i="55"/>
  <c r="N59" i="55"/>
  <c r="N57" i="55"/>
  <c r="N49" i="55"/>
  <c r="N47" i="55"/>
  <c r="N54" i="55"/>
  <c r="N56" i="55"/>
  <c r="N48" i="55"/>
  <c r="N45" i="55"/>
  <c r="Q30" i="55"/>
  <c r="N30" i="55"/>
  <c r="M30" i="55"/>
  <c r="L30" i="55"/>
  <c r="P34" i="55" l="1"/>
  <c r="S30" i="55"/>
  <c r="R30" i="55"/>
  <c r="P30" i="55"/>
  <c r="O30" i="55"/>
</calcChain>
</file>

<file path=xl/sharedStrings.xml><?xml version="1.0" encoding="utf-8"?>
<sst xmlns="http://schemas.openxmlformats.org/spreadsheetml/2006/main" count="93" uniqueCount="91">
  <si>
    <t>Antenne</t>
  </si>
  <si>
    <t>Date</t>
  </si>
  <si>
    <t>Totaux</t>
  </si>
  <si>
    <t>FOR</t>
  </si>
  <si>
    <t>PAR</t>
  </si>
  <si>
    <t>TOTAL</t>
  </si>
  <si>
    <t>AUT</t>
  </si>
  <si>
    <t>ARS</t>
  </si>
  <si>
    <t>DATE</t>
  </si>
  <si>
    <t xml:space="preserve"> Affectation
 des dépenses</t>
  </si>
  <si>
    <t>Fournitures administratives</t>
  </si>
  <si>
    <t>Réceptions</t>
  </si>
  <si>
    <t>Carburant</t>
  </si>
  <si>
    <t>Petit matériel</t>
  </si>
  <si>
    <t>Boissons Personnel</t>
  </si>
  <si>
    <t>Produits d'entretien</t>
  </si>
  <si>
    <t>Documentation</t>
  </si>
  <si>
    <t>Divers</t>
  </si>
  <si>
    <t>Signature du Salarié</t>
  </si>
  <si>
    <t>Signature du Responsable</t>
  </si>
  <si>
    <t>FOUR</t>
  </si>
  <si>
    <t>REC</t>
  </si>
  <si>
    <t>CARB</t>
  </si>
  <si>
    <t>MAT</t>
  </si>
  <si>
    <t>BOIS</t>
  </si>
  <si>
    <t>PROD</t>
  </si>
  <si>
    <t>DOC</t>
  </si>
  <si>
    <t>DIV</t>
  </si>
  <si>
    <t>Janvier</t>
  </si>
  <si>
    <t>NOM</t>
  </si>
  <si>
    <t>Prénom</t>
  </si>
  <si>
    <t>Nord-Est</t>
  </si>
  <si>
    <t>FRAIS DIVERS</t>
  </si>
  <si>
    <t>CSE</t>
  </si>
  <si>
    <t>DISCRI</t>
  </si>
  <si>
    <t>MOBI</t>
  </si>
  <si>
    <t>MSY</t>
  </si>
  <si>
    <t>ARS : Action Santé</t>
  </si>
  <si>
    <t>AUT : Autres</t>
  </si>
  <si>
    <t>CSE : Comité social et économique</t>
  </si>
  <si>
    <t>DISCRI : Lutte contre les discriminations</t>
  </si>
  <si>
    <t>FOR : Formation du Personnel</t>
  </si>
  <si>
    <t>MOBI : Mobilité Internationale</t>
  </si>
  <si>
    <t>MSY  : Mandat syndical</t>
  </si>
  <si>
    <t>PAR : Parrainage</t>
  </si>
  <si>
    <t>M</t>
  </si>
  <si>
    <t>Février</t>
  </si>
  <si>
    <t>Nord-Ouest</t>
  </si>
  <si>
    <t>AP</t>
  </si>
  <si>
    <t>Mars</t>
  </si>
  <si>
    <t>Ouest</t>
  </si>
  <si>
    <t>J</t>
  </si>
  <si>
    <t>Avril</t>
  </si>
  <si>
    <t>Lauragais</t>
  </si>
  <si>
    <t>Mai</t>
  </si>
  <si>
    <t>Juin</t>
  </si>
  <si>
    <t>Comminges</t>
  </si>
  <si>
    <t>Juillet</t>
  </si>
  <si>
    <t>Sud-Garonne</t>
  </si>
  <si>
    <t>Août</t>
  </si>
  <si>
    <t>Septembre</t>
  </si>
  <si>
    <t>Octobre</t>
  </si>
  <si>
    <t>Novembre</t>
  </si>
  <si>
    <t>Décembre</t>
  </si>
  <si>
    <r>
      <t xml:space="preserve">OBJET DE LA DEPENSE
</t>
    </r>
    <r>
      <rPr>
        <b/>
        <sz val="10"/>
        <rFont val="Arial"/>
        <family val="2"/>
      </rPr>
      <t>(à compléter obligatoirement)</t>
    </r>
    <r>
      <rPr>
        <sz val="10"/>
        <rFont val="Arial"/>
        <family val="2"/>
      </rPr>
      <t xml:space="preserve">
</t>
    </r>
    <r>
      <rPr>
        <i/>
        <sz val="9"/>
        <rFont val="Arial"/>
        <family val="2"/>
      </rPr>
      <t>Joindre obligatoirement les justificatifs originaux.</t>
    </r>
  </si>
  <si>
    <r>
      <t xml:space="preserve">NATURE DE LA DEPENSE
</t>
    </r>
    <r>
      <rPr>
        <i/>
        <sz val="8"/>
        <rFont val="Arial"/>
        <family val="2"/>
      </rPr>
      <t>Hors frais de repas, péage, parking, transport…</t>
    </r>
  </si>
  <si>
    <t>Muretain</t>
  </si>
  <si>
    <t>PERM</t>
  </si>
  <si>
    <t>PERM : Permanence</t>
  </si>
  <si>
    <t>OB FOR</t>
  </si>
  <si>
    <t>OB FOR : Obligation de formation</t>
  </si>
  <si>
    <t>AJEP</t>
  </si>
  <si>
    <t>AJEP : Aller vers les Jeunes Précaires</t>
  </si>
  <si>
    <t>Opalink</t>
  </si>
  <si>
    <t>PAROLE</t>
  </si>
  <si>
    <t>PAROLE : A Nous La Parole</t>
  </si>
  <si>
    <t>Signature de la Directrice/Directrice adjointe</t>
  </si>
  <si>
    <t>A payer</t>
  </si>
  <si>
    <t>Règlement</t>
  </si>
  <si>
    <t>MAJIQ</t>
  </si>
  <si>
    <t>REFUG</t>
  </si>
  <si>
    <t>REMOJ</t>
  </si>
  <si>
    <t>REFUG : Réfugiés</t>
  </si>
  <si>
    <t>REMOJ : Remojeunes</t>
  </si>
  <si>
    <t>CAPALT</t>
  </si>
  <si>
    <t>MAJIQ : Mieux Accompagner les Jeunes pour leur Inclusion et Qualification FSE+</t>
  </si>
  <si>
    <t>CAPALT : Cap Alternance FSE+</t>
  </si>
  <si>
    <t>ACIDE</t>
  </si>
  <si>
    <t>ACIDE : Agir et être citoyen jeune en démocratie ERASMUS+</t>
  </si>
  <si>
    <t>A COMPTER DE Mars 2024</t>
  </si>
  <si>
    <t>MAJ LE 14/03/2024 - 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</si>
</sst>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\-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3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7E8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2" fillId="0" borderId="0" xfId="0" applyFont="1"/>
    <xf numFmtId="4" fontId="3" fillId="0" borderId="1" xfId="0" applyNumberFormat="1" applyFont="1" applyBorder="1" applyAlignment="1" applyProtection="1">
      <alignment vertical="center"/>
      <protection locked="0"/>
    </xf>
    <xf numFmtId="4" fontId="3" fillId="0" borderId="2" xfId="0" applyNumberFormat="1" applyFont="1" applyBorder="1" applyAlignment="1" applyProtection="1">
      <alignment vertical="center"/>
      <protection locked="0"/>
    </xf>
    <xf numFmtId="0" fontId="1" fillId="0" borderId="0" xfId="0" applyFont="1"/>
    <xf numFmtId="4" fontId="3" fillId="0" borderId="1" xfId="0" applyNumberFormat="1" applyFont="1" applyBorder="1" applyAlignment="1" applyProtection="1">
      <alignment horizontal="right" vertical="center"/>
      <protection locked="0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1" fillId="3" borderId="0" xfId="0" applyFont="1" applyFill="1"/>
    <xf numFmtId="0" fontId="2" fillId="3" borderId="0" xfId="0" applyFont="1" applyFill="1" applyAlignment="1">
      <alignment vertical="center" wrapText="1"/>
    </xf>
    <xf numFmtId="4" fontId="6" fillId="0" borderId="0" xfId="0" applyNumberFormat="1" applyFont="1"/>
    <xf numFmtId="0" fontId="2" fillId="4" borderId="1" xfId="0" quotePrefix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5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2" fillId="3" borderId="0" xfId="0" applyFont="1" applyFill="1"/>
    <xf numFmtId="0" fontId="2" fillId="0" borderId="1" xfId="0" applyFont="1" applyBorder="1" applyAlignment="1">
      <alignment horizontal="center" vertical="center" textRotation="90" wrapText="1"/>
    </xf>
    <xf numFmtId="0" fontId="5" fillId="3" borderId="0" xfId="0" applyFont="1" applyFill="1"/>
    <xf numFmtId="4" fontId="6" fillId="3" borderId="0" xfId="0" applyNumberFormat="1" applyFont="1" applyFill="1"/>
    <xf numFmtId="4" fontId="3" fillId="5" borderId="13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" fillId="3" borderId="14" xfId="0" applyFont="1" applyFill="1" applyBorder="1" applyAlignment="1">
      <alignment vertical="center" wrapText="1"/>
    </xf>
    <xf numFmtId="0" fontId="12" fillId="3" borderId="0" xfId="0" applyFont="1" applyFill="1" applyAlignment="1" applyProtection="1">
      <alignment vertical="center" wrapText="1"/>
      <protection locked="0"/>
    </xf>
    <xf numFmtId="0" fontId="10" fillId="3" borderId="0" xfId="0" applyFont="1" applyFill="1" applyAlignment="1">
      <alignment horizontal="center" vertical="center" wrapText="1"/>
    </xf>
    <xf numFmtId="1" fontId="10" fillId="3" borderId="0" xfId="0" applyNumberFormat="1" applyFont="1" applyFill="1" applyAlignment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2" borderId="0" xfId="0" applyNumberFormat="1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1" fontId="0" fillId="3" borderId="0" xfId="0" applyNumberForma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3" borderId="0" xfId="0" applyFont="1" applyFill="1" applyAlignment="1">
      <alignment horizontal="right"/>
    </xf>
    <xf numFmtId="1" fontId="2" fillId="3" borderId="0" xfId="0" applyNumberFormat="1" applyFont="1" applyFill="1" applyAlignment="1">
      <alignment horizontal="left"/>
    </xf>
    <xf numFmtId="0" fontId="1" fillId="0" borderId="9" xfId="0" applyFont="1" applyBorder="1"/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3" fillId="6" borderId="2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15" fillId="6" borderId="7" xfId="0" applyNumberFormat="1" applyFont="1" applyFill="1" applyBorder="1" applyAlignment="1">
      <alignment horizontal="center" vertical="center" wrapText="1"/>
    </xf>
    <xf numFmtId="4" fontId="15" fillId="6" borderId="8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11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15" fillId="0" borderId="12" xfId="0" applyNumberFormat="1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13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1" fontId="1" fillId="0" borderId="13" xfId="0" applyNumberFormat="1" applyFont="1" applyBorder="1" applyAlignment="1">
      <alignment horizontal="center" vertical="center" textRotation="255" wrapText="1"/>
    </xf>
    <xf numFmtId="1" fontId="1" fillId="0" borderId="2" xfId="0" applyNumberFormat="1" applyFont="1" applyBorder="1" applyAlignment="1">
      <alignment horizontal="center" vertical="center" textRotation="255" wrapText="1"/>
    </xf>
    <xf numFmtId="0" fontId="10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148453</xdr:rowOff>
    </xdr:from>
    <xdr:to>
      <xdr:col>4</xdr:col>
      <xdr:colOff>282528</xdr:colOff>
      <xdr:row>2</xdr:row>
      <xdr:rowOff>184918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2565C8CC-6BCB-442C-A8DC-E11F37E72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3250" y="148453"/>
          <a:ext cx="1092153" cy="1092153"/>
        </a:xfrm>
        <a:prstGeom prst="rect">
          <a:avLst/>
        </a:prstGeom>
      </xdr:spPr>
    </xdr:pic>
    <xdr:clientData/>
  </xdr:twoCellAnchor>
  <xdr:twoCellAnchor editAs="oneCell">
    <xdr:from>
      <xdr:col>4</xdr:col>
      <xdr:colOff>120173</xdr:colOff>
      <xdr:row>59</xdr:row>
      <xdr:rowOff>108736</xdr:rowOff>
    </xdr:from>
    <xdr:to>
      <xdr:col>13</xdr:col>
      <xdr:colOff>34479</xdr:colOff>
      <xdr:row>60</xdr:row>
      <xdr:rowOff>164464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3D6BD6D-84FF-4789-BEC4-404954401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42573" y="12224536"/>
          <a:ext cx="3209956" cy="220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8A69-1BDE-426B-B4E0-8D235277D54B}">
  <sheetPr>
    <pageSetUpPr fitToPage="1"/>
  </sheetPr>
  <dimension ref="A1:V76"/>
  <sheetViews>
    <sheetView tabSelected="1" zoomScale="120" zoomScaleNormal="120" workbookViewId="0">
      <selection activeCell="P2" sqref="P2:S2"/>
    </sheetView>
  </sheetViews>
  <sheetFormatPr baseColWidth="10" defaultRowHeight="12.75" x14ac:dyDescent="0.2"/>
  <cols>
    <col min="1" max="1" width="6.85546875" style="47" customWidth="1"/>
    <col min="2" max="4" width="4.7109375" customWidth="1"/>
    <col min="5" max="5" width="5.28515625" customWidth="1"/>
    <col min="6" max="10" width="4.7109375" customWidth="1"/>
    <col min="11" max="11" width="5.42578125" customWidth="1"/>
    <col min="12" max="19" width="7" customWidth="1"/>
    <col min="20" max="20" width="8.85546875" customWidth="1"/>
    <col min="21" max="22" width="6.42578125" customWidth="1"/>
  </cols>
  <sheetData>
    <row r="1" spans="1:20" ht="56.25" customHeight="1" x14ac:dyDescent="0.2">
      <c r="A1" s="91" t="s">
        <v>32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27" customHeight="1" x14ac:dyDescent="0.2">
      <c r="A2" s="41"/>
      <c r="B2" s="16"/>
      <c r="C2" s="16"/>
      <c r="D2" s="16"/>
      <c r="E2" s="16"/>
      <c r="F2" s="16"/>
      <c r="G2" s="16"/>
      <c r="H2" s="13"/>
      <c r="I2" s="13"/>
      <c r="J2" s="16"/>
      <c r="K2" s="13"/>
      <c r="L2" s="13"/>
      <c r="M2" s="13"/>
      <c r="N2" s="110">
        <v>2024</v>
      </c>
      <c r="O2" s="110"/>
      <c r="P2" s="106" t="s">
        <v>28</v>
      </c>
      <c r="Q2" s="106"/>
      <c r="R2" s="106"/>
      <c r="S2" s="106"/>
      <c r="T2" s="13"/>
    </row>
    <row r="3" spans="1:20" ht="27" customHeight="1" x14ac:dyDescent="0.2">
      <c r="A3" s="38"/>
      <c r="B3" s="34"/>
      <c r="C3" s="37"/>
      <c r="D3" s="37"/>
      <c r="E3" s="37"/>
      <c r="F3" s="13"/>
      <c r="G3" s="16"/>
      <c r="H3" s="13"/>
      <c r="I3" s="13"/>
      <c r="J3" s="16"/>
      <c r="K3" s="13"/>
      <c r="L3" s="13"/>
      <c r="M3" s="13"/>
      <c r="N3" s="112" t="s">
        <v>0</v>
      </c>
      <c r="O3" s="112"/>
      <c r="P3" s="107" t="s">
        <v>73</v>
      </c>
      <c r="Q3" s="107"/>
      <c r="R3" s="107"/>
      <c r="S3" s="36"/>
      <c r="T3" s="36"/>
    </row>
    <row r="4" spans="1:20" ht="24" customHeight="1" x14ac:dyDescent="0.2">
      <c r="A4" s="111" t="s">
        <v>29</v>
      </c>
      <c r="B4" s="111"/>
      <c r="C4" s="113"/>
      <c r="D4" s="114"/>
      <c r="E4" s="114"/>
      <c r="F4" s="114"/>
      <c r="G4" s="114"/>
      <c r="H4" s="115"/>
      <c r="I4" s="13"/>
      <c r="J4" s="13"/>
      <c r="K4" s="22" t="s">
        <v>30</v>
      </c>
      <c r="L4" s="21"/>
      <c r="M4" s="116"/>
      <c r="N4" s="117"/>
      <c r="O4" s="117"/>
      <c r="P4" s="117"/>
      <c r="Q4" s="118"/>
      <c r="R4" s="15"/>
      <c r="S4" s="15"/>
      <c r="T4" s="15"/>
    </row>
    <row r="5" spans="1:20" ht="3" customHeight="1" x14ac:dyDescent="0.2">
      <c r="A5" s="41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" customHeight="1" x14ac:dyDescent="0.2">
      <c r="A6" s="42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27" customHeight="1" x14ac:dyDescent="0.2">
      <c r="A7" s="108" t="s">
        <v>8</v>
      </c>
      <c r="B7" s="92" t="s">
        <v>64</v>
      </c>
      <c r="C7" s="93"/>
      <c r="D7" s="93"/>
      <c r="E7" s="93"/>
      <c r="F7" s="93"/>
      <c r="G7" s="93"/>
      <c r="H7" s="93"/>
      <c r="I7" s="93"/>
      <c r="J7" s="93"/>
      <c r="K7" s="94"/>
      <c r="L7" s="98" t="s">
        <v>65</v>
      </c>
      <c r="M7" s="99"/>
      <c r="N7" s="99"/>
      <c r="O7" s="99"/>
      <c r="P7" s="99"/>
      <c r="Q7" s="99"/>
      <c r="R7" s="99"/>
      <c r="S7" s="100"/>
      <c r="T7" s="101" t="s">
        <v>9</v>
      </c>
    </row>
    <row r="8" spans="1:20" ht="66.75" customHeight="1" x14ac:dyDescent="0.2">
      <c r="A8" s="109"/>
      <c r="B8" s="95"/>
      <c r="C8" s="96"/>
      <c r="D8" s="96"/>
      <c r="E8" s="96"/>
      <c r="F8" s="96"/>
      <c r="G8" s="96"/>
      <c r="H8" s="96"/>
      <c r="I8" s="96"/>
      <c r="J8" s="96"/>
      <c r="K8" s="97"/>
      <c r="L8" s="27" t="s">
        <v>10</v>
      </c>
      <c r="M8" s="27" t="s">
        <v>11</v>
      </c>
      <c r="N8" s="27" t="s">
        <v>12</v>
      </c>
      <c r="O8" s="27" t="s">
        <v>13</v>
      </c>
      <c r="P8" s="27" t="s">
        <v>14</v>
      </c>
      <c r="Q8" s="27" t="s">
        <v>15</v>
      </c>
      <c r="R8" s="27" t="s">
        <v>16</v>
      </c>
      <c r="S8" s="27" t="s">
        <v>17</v>
      </c>
      <c r="T8" s="102"/>
    </row>
    <row r="9" spans="1:20" ht="17.100000000000001" customHeight="1" x14ac:dyDescent="0.2">
      <c r="A9" s="39"/>
      <c r="B9" s="103"/>
      <c r="C9" s="104"/>
      <c r="D9" s="104"/>
      <c r="E9" s="104"/>
      <c r="F9" s="104"/>
      <c r="G9" s="104"/>
      <c r="H9" s="104"/>
      <c r="I9" s="104"/>
      <c r="J9" s="104"/>
      <c r="K9" s="105"/>
      <c r="L9" s="7"/>
      <c r="M9" s="7"/>
      <c r="N9" s="7"/>
      <c r="O9" s="7"/>
      <c r="P9" s="7"/>
      <c r="Q9" s="7"/>
      <c r="R9" s="7"/>
      <c r="S9" s="7"/>
      <c r="T9" s="30"/>
    </row>
    <row r="10" spans="1:20" ht="17.100000000000001" customHeight="1" x14ac:dyDescent="0.2">
      <c r="A10" s="39"/>
      <c r="B10" s="103"/>
      <c r="C10" s="104"/>
      <c r="D10" s="104"/>
      <c r="E10" s="104"/>
      <c r="F10" s="104"/>
      <c r="G10" s="104"/>
      <c r="H10" s="104"/>
      <c r="I10" s="104"/>
      <c r="J10" s="104"/>
      <c r="K10" s="105"/>
      <c r="L10" s="7"/>
      <c r="M10" s="7"/>
      <c r="N10" s="7"/>
      <c r="O10" s="7"/>
      <c r="P10" s="7"/>
      <c r="Q10" s="7"/>
      <c r="R10" s="8"/>
      <c r="S10" s="7"/>
      <c r="T10" s="30"/>
    </row>
    <row r="11" spans="1:20" ht="17.100000000000001" customHeight="1" x14ac:dyDescent="0.2">
      <c r="A11" s="39"/>
      <c r="B11" s="103"/>
      <c r="C11" s="104"/>
      <c r="D11" s="104"/>
      <c r="E11" s="104"/>
      <c r="F11" s="104"/>
      <c r="G11" s="104"/>
      <c r="H11" s="104"/>
      <c r="I11" s="104"/>
      <c r="J11" s="104"/>
      <c r="K11" s="105"/>
      <c r="L11" s="7"/>
      <c r="M11" s="7"/>
      <c r="N11" s="7"/>
      <c r="O11" s="7"/>
      <c r="P11" s="7"/>
      <c r="Q11" s="7"/>
      <c r="R11" s="8"/>
      <c r="S11" s="7"/>
      <c r="T11" s="30"/>
    </row>
    <row r="12" spans="1:20" ht="17.100000000000001" customHeight="1" x14ac:dyDescent="0.2">
      <c r="A12" s="39"/>
      <c r="B12" s="103"/>
      <c r="C12" s="104"/>
      <c r="D12" s="104"/>
      <c r="E12" s="104"/>
      <c r="F12" s="104"/>
      <c r="G12" s="104"/>
      <c r="H12" s="104"/>
      <c r="I12" s="104"/>
      <c r="J12" s="104"/>
      <c r="K12" s="105"/>
      <c r="L12" s="7"/>
      <c r="M12" s="7"/>
      <c r="N12" s="10"/>
      <c r="O12" s="7"/>
      <c r="P12" s="7"/>
      <c r="Q12" s="7"/>
      <c r="R12" s="8"/>
      <c r="S12" s="7"/>
      <c r="T12" s="30"/>
    </row>
    <row r="13" spans="1:20" ht="17.100000000000001" customHeight="1" x14ac:dyDescent="0.2">
      <c r="A13" s="39"/>
      <c r="B13" s="103"/>
      <c r="C13" s="104"/>
      <c r="D13" s="104"/>
      <c r="E13" s="104"/>
      <c r="F13" s="104"/>
      <c r="G13" s="104"/>
      <c r="H13" s="104"/>
      <c r="I13" s="104"/>
      <c r="J13" s="104"/>
      <c r="K13" s="105"/>
      <c r="L13" s="7"/>
      <c r="M13" s="7"/>
      <c r="N13" s="10"/>
      <c r="O13" s="7"/>
      <c r="P13" s="7"/>
      <c r="Q13" s="7"/>
      <c r="R13" s="8"/>
      <c r="S13" s="7"/>
      <c r="T13" s="30"/>
    </row>
    <row r="14" spans="1:20" ht="17.100000000000001" customHeight="1" x14ac:dyDescent="0.2">
      <c r="A14" s="39"/>
      <c r="B14" s="103"/>
      <c r="C14" s="104"/>
      <c r="D14" s="104"/>
      <c r="E14" s="104"/>
      <c r="F14" s="104"/>
      <c r="G14" s="104"/>
      <c r="H14" s="104"/>
      <c r="I14" s="104"/>
      <c r="J14" s="104"/>
      <c r="K14" s="105"/>
      <c r="L14" s="7"/>
      <c r="M14" s="7"/>
      <c r="N14" s="10"/>
      <c r="O14" s="7"/>
      <c r="P14" s="7"/>
      <c r="Q14" s="7"/>
      <c r="R14" s="8"/>
      <c r="S14" s="7"/>
      <c r="T14" s="30"/>
    </row>
    <row r="15" spans="1:20" ht="17.100000000000001" customHeight="1" x14ac:dyDescent="0.2">
      <c r="A15" s="39"/>
      <c r="B15" s="103"/>
      <c r="C15" s="104"/>
      <c r="D15" s="104"/>
      <c r="E15" s="104"/>
      <c r="F15" s="104"/>
      <c r="G15" s="104"/>
      <c r="H15" s="104"/>
      <c r="I15" s="104"/>
      <c r="J15" s="104"/>
      <c r="K15" s="105"/>
      <c r="L15" s="7"/>
      <c r="M15" s="7"/>
      <c r="N15" s="10"/>
      <c r="O15" s="7"/>
      <c r="P15" s="7"/>
      <c r="Q15" s="7"/>
      <c r="R15" s="8"/>
      <c r="S15" s="7"/>
      <c r="T15" s="30"/>
    </row>
    <row r="16" spans="1:20" ht="17.100000000000001" customHeight="1" x14ac:dyDescent="0.2">
      <c r="A16" s="39"/>
      <c r="B16" s="103"/>
      <c r="C16" s="104"/>
      <c r="D16" s="104"/>
      <c r="E16" s="104"/>
      <c r="F16" s="104"/>
      <c r="G16" s="104"/>
      <c r="H16" s="104"/>
      <c r="I16" s="104"/>
      <c r="J16" s="104"/>
      <c r="K16" s="105"/>
      <c r="L16" s="7"/>
      <c r="M16" s="7"/>
      <c r="N16" s="10"/>
      <c r="O16" s="7"/>
      <c r="P16" s="7"/>
      <c r="Q16" s="7"/>
      <c r="R16" s="8"/>
      <c r="S16" s="7"/>
      <c r="T16" s="30"/>
    </row>
    <row r="17" spans="1:20" ht="17.100000000000001" customHeight="1" x14ac:dyDescent="0.2">
      <c r="A17" s="39"/>
      <c r="B17" s="103"/>
      <c r="C17" s="104"/>
      <c r="D17" s="104"/>
      <c r="E17" s="104"/>
      <c r="F17" s="104"/>
      <c r="G17" s="104"/>
      <c r="H17" s="104"/>
      <c r="I17" s="104"/>
      <c r="J17" s="104"/>
      <c r="K17" s="105"/>
      <c r="L17" s="7"/>
      <c r="M17" s="7"/>
      <c r="N17" s="10"/>
      <c r="O17" s="7"/>
      <c r="P17" s="7"/>
      <c r="Q17" s="7"/>
      <c r="R17" s="8"/>
      <c r="S17" s="7"/>
      <c r="T17" s="30"/>
    </row>
    <row r="18" spans="1:20" ht="17.100000000000001" customHeight="1" x14ac:dyDescent="0.2">
      <c r="A18" s="39"/>
      <c r="B18" s="103"/>
      <c r="C18" s="104"/>
      <c r="D18" s="104"/>
      <c r="E18" s="104"/>
      <c r="F18" s="104"/>
      <c r="G18" s="104"/>
      <c r="H18" s="104"/>
      <c r="I18" s="104"/>
      <c r="J18" s="104"/>
      <c r="K18" s="105"/>
      <c r="L18" s="7"/>
      <c r="M18" s="7"/>
      <c r="N18" s="10"/>
      <c r="O18" s="7"/>
      <c r="P18" s="7"/>
      <c r="Q18" s="7"/>
      <c r="R18" s="8"/>
      <c r="S18" s="7"/>
      <c r="T18" s="30"/>
    </row>
    <row r="19" spans="1:20" ht="17.100000000000001" customHeight="1" x14ac:dyDescent="0.2">
      <c r="A19" s="39"/>
      <c r="B19" s="103"/>
      <c r="C19" s="104"/>
      <c r="D19" s="104"/>
      <c r="E19" s="104"/>
      <c r="F19" s="104"/>
      <c r="G19" s="104"/>
      <c r="H19" s="104"/>
      <c r="I19" s="104"/>
      <c r="J19" s="104"/>
      <c r="K19" s="105"/>
      <c r="L19" s="7"/>
      <c r="M19" s="7"/>
      <c r="N19" s="10"/>
      <c r="O19" s="7"/>
      <c r="P19" s="7"/>
      <c r="Q19" s="7"/>
      <c r="R19" s="8"/>
      <c r="S19" s="7"/>
      <c r="T19" s="30"/>
    </row>
    <row r="20" spans="1:20" ht="17.100000000000001" customHeight="1" x14ac:dyDescent="0.2">
      <c r="A20" s="39"/>
      <c r="B20" s="103"/>
      <c r="C20" s="104"/>
      <c r="D20" s="104"/>
      <c r="E20" s="104"/>
      <c r="F20" s="104"/>
      <c r="G20" s="104"/>
      <c r="H20" s="104"/>
      <c r="I20" s="104"/>
      <c r="J20" s="104"/>
      <c r="K20" s="105"/>
      <c r="L20" s="7"/>
      <c r="M20" s="7"/>
      <c r="N20" s="10"/>
      <c r="O20" s="7"/>
      <c r="P20" s="7"/>
      <c r="Q20" s="7"/>
      <c r="R20" s="8"/>
      <c r="S20" s="7"/>
      <c r="T20" s="30"/>
    </row>
    <row r="21" spans="1:20" ht="17.100000000000001" customHeight="1" x14ac:dyDescent="0.2">
      <c r="A21" s="39"/>
      <c r="B21" s="103"/>
      <c r="C21" s="104"/>
      <c r="D21" s="104"/>
      <c r="E21" s="104"/>
      <c r="F21" s="104"/>
      <c r="G21" s="104"/>
      <c r="H21" s="104"/>
      <c r="I21" s="104"/>
      <c r="J21" s="104"/>
      <c r="K21" s="105"/>
      <c r="L21" s="7"/>
      <c r="M21" s="7"/>
      <c r="N21" s="10"/>
      <c r="O21" s="7"/>
      <c r="P21" s="7"/>
      <c r="Q21" s="7"/>
      <c r="R21" s="8"/>
      <c r="S21" s="7"/>
      <c r="T21" s="30"/>
    </row>
    <row r="22" spans="1:20" ht="17.100000000000001" customHeight="1" x14ac:dyDescent="0.2">
      <c r="A22" s="39"/>
      <c r="B22" s="103"/>
      <c r="C22" s="104"/>
      <c r="D22" s="104"/>
      <c r="E22" s="104"/>
      <c r="F22" s="104"/>
      <c r="G22" s="104"/>
      <c r="H22" s="104"/>
      <c r="I22" s="104"/>
      <c r="J22" s="104"/>
      <c r="K22" s="105"/>
      <c r="L22" s="7"/>
      <c r="M22" s="7"/>
      <c r="N22" s="10"/>
      <c r="O22" s="7"/>
      <c r="P22" s="7"/>
      <c r="Q22" s="7"/>
      <c r="R22" s="8"/>
      <c r="S22" s="7"/>
      <c r="T22" s="30"/>
    </row>
    <row r="23" spans="1:20" ht="17.100000000000001" customHeight="1" x14ac:dyDescent="0.2">
      <c r="A23" s="39"/>
      <c r="B23" s="103"/>
      <c r="C23" s="104"/>
      <c r="D23" s="104"/>
      <c r="E23" s="104"/>
      <c r="F23" s="104"/>
      <c r="G23" s="104"/>
      <c r="H23" s="104"/>
      <c r="I23" s="104"/>
      <c r="J23" s="104"/>
      <c r="K23" s="105"/>
      <c r="L23" s="7"/>
      <c r="M23" s="7"/>
      <c r="N23" s="10"/>
      <c r="O23" s="7"/>
      <c r="P23" s="7"/>
      <c r="Q23" s="7"/>
      <c r="R23" s="8"/>
      <c r="S23" s="7"/>
      <c r="T23" s="30"/>
    </row>
    <row r="24" spans="1:20" ht="17.100000000000001" customHeight="1" x14ac:dyDescent="0.2">
      <c r="A24" s="39"/>
      <c r="B24" s="103"/>
      <c r="C24" s="104"/>
      <c r="D24" s="104"/>
      <c r="E24" s="104"/>
      <c r="F24" s="104"/>
      <c r="G24" s="104"/>
      <c r="H24" s="104"/>
      <c r="I24" s="104"/>
      <c r="J24" s="104"/>
      <c r="K24" s="105"/>
      <c r="L24" s="7"/>
      <c r="M24" s="7"/>
      <c r="N24" s="10"/>
      <c r="O24" s="7"/>
      <c r="P24" s="7"/>
      <c r="Q24" s="7"/>
      <c r="R24" s="8"/>
      <c r="S24" s="7"/>
      <c r="T24" s="30"/>
    </row>
    <row r="25" spans="1:20" ht="17.100000000000001" customHeight="1" x14ac:dyDescent="0.2">
      <c r="A25" s="39"/>
      <c r="B25" s="103"/>
      <c r="C25" s="104"/>
      <c r="D25" s="104"/>
      <c r="E25" s="104"/>
      <c r="F25" s="104"/>
      <c r="G25" s="104"/>
      <c r="H25" s="104"/>
      <c r="I25" s="104"/>
      <c r="J25" s="104"/>
      <c r="K25" s="105"/>
      <c r="L25" s="7"/>
      <c r="M25" s="7"/>
      <c r="N25" s="10"/>
      <c r="O25" s="7"/>
      <c r="P25" s="7"/>
      <c r="Q25" s="7"/>
      <c r="R25" s="8"/>
      <c r="S25" s="7"/>
      <c r="T25" s="30"/>
    </row>
    <row r="26" spans="1:20" ht="17.100000000000001" customHeight="1" x14ac:dyDescent="0.2">
      <c r="A26" s="39"/>
      <c r="B26" s="103"/>
      <c r="C26" s="104"/>
      <c r="D26" s="104"/>
      <c r="E26" s="104"/>
      <c r="F26" s="104"/>
      <c r="G26" s="104"/>
      <c r="H26" s="104"/>
      <c r="I26" s="104"/>
      <c r="J26" s="104"/>
      <c r="K26" s="105"/>
      <c r="L26" s="7"/>
      <c r="M26" s="7"/>
      <c r="N26" s="10"/>
      <c r="O26" s="7"/>
      <c r="P26" s="7"/>
      <c r="Q26" s="7"/>
      <c r="R26" s="8"/>
      <c r="S26" s="7"/>
      <c r="T26" s="30"/>
    </row>
    <row r="27" spans="1:20" ht="17.100000000000001" customHeight="1" x14ac:dyDescent="0.2">
      <c r="A27" s="39"/>
      <c r="B27" s="103"/>
      <c r="C27" s="104"/>
      <c r="D27" s="104"/>
      <c r="E27" s="104"/>
      <c r="F27" s="104"/>
      <c r="G27" s="104"/>
      <c r="H27" s="104"/>
      <c r="I27" s="104"/>
      <c r="J27" s="104"/>
      <c r="K27" s="105"/>
      <c r="L27" s="7"/>
      <c r="M27" s="7"/>
      <c r="N27" s="10"/>
      <c r="O27" s="7"/>
      <c r="P27" s="7"/>
      <c r="Q27" s="7"/>
      <c r="R27" s="8"/>
      <c r="S27" s="7"/>
      <c r="T27" s="30"/>
    </row>
    <row r="28" spans="1:20" ht="17.100000000000001" customHeight="1" x14ac:dyDescent="0.2">
      <c r="A28" s="39"/>
      <c r="B28" s="103"/>
      <c r="C28" s="104"/>
      <c r="D28" s="104"/>
      <c r="E28" s="104"/>
      <c r="F28" s="104"/>
      <c r="G28" s="104"/>
      <c r="H28" s="104"/>
      <c r="I28" s="104"/>
      <c r="J28" s="104"/>
      <c r="K28" s="105"/>
      <c r="L28" s="7"/>
      <c r="M28" s="7"/>
      <c r="N28" s="10"/>
      <c r="O28" s="7"/>
      <c r="P28" s="7"/>
      <c r="Q28" s="7"/>
      <c r="R28" s="8"/>
      <c r="S28" s="7"/>
      <c r="T28" s="30"/>
    </row>
    <row r="29" spans="1:20" ht="17.100000000000001" customHeight="1" x14ac:dyDescent="0.2">
      <c r="A29" s="39"/>
      <c r="B29" s="103"/>
      <c r="C29" s="104"/>
      <c r="D29" s="104"/>
      <c r="E29" s="104"/>
      <c r="F29" s="104"/>
      <c r="G29" s="104"/>
      <c r="H29" s="104"/>
      <c r="I29" s="104"/>
      <c r="J29" s="104"/>
      <c r="K29" s="105"/>
      <c r="L29" s="7"/>
      <c r="M29" s="7"/>
      <c r="N29" s="10"/>
      <c r="O29" s="7"/>
      <c r="P29" s="7"/>
      <c r="Q29" s="7"/>
      <c r="R29" s="8"/>
      <c r="S29" s="7"/>
      <c r="T29" s="30"/>
    </row>
    <row r="30" spans="1:20" ht="15" customHeight="1" x14ac:dyDescent="0.2">
      <c r="A30" s="40"/>
      <c r="B30" s="1"/>
      <c r="C30" s="1"/>
      <c r="D30" s="1"/>
      <c r="E30" s="14"/>
      <c r="F30" s="13"/>
      <c r="G30" s="13"/>
      <c r="H30" s="13"/>
      <c r="I30" s="13"/>
      <c r="J30" s="56" t="s">
        <v>2</v>
      </c>
      <c r="K30" s="57"/>
      <c r="L30" s="53">
        <f t="shared" ref="L30:S30" si="0">SUM(L9:L29)</f>
        <v>0</v>
      </c>
      <c r="M30" s="53">
        <f t="shared" si="0"/>
        <v>0</v>
      </c>
      <c r="N30" s="53">
        <f t="shared" si="0"/>
        <v>0</v>
      </c>
      <c r="O30" s="53">
        <f t="shared" si="0"/>
        <v>0</v>
      </c>
      <c r="P30" s="53">
        <f t="shared" si="0"/>
        <v>0</v>
      </c>
      <c r="Q30" s="53">
        <f t="shared" si="0"/>
        <v>0</v>
      </c>
      <c r="R30" s="53">
        <f t="shared" si="0"/>
        <v>0</v>
      </c>
      <c r="S30" s="53">
        <f t="shared" si="0"/>
        <v>0</v>
      </c>
      <c r="T30" s="2"/>
    </row>
    <row r="31" spans="1:20" ht="18.75" customHeight="1" x14ac:dyDescent="0.2">
      <c r="A31" s="54" t="s">
        <v>1</v>
      </c>
      <c r="B31" s="55"/>
      <c r="C31" s="119"/>
      <c r="D31" s="120"/>
      <c r="E31" s="120"/>
      <c r="F31" s="120"/>
      <c r="G31" s="121"/>
      <c r="H31" s="3"/>
      <c r="I31" s="4"/>
      <c r="J31" s="5"/>
      <c r="K31" s="5"/>
      <c r="L31" s="5"/>
      <c r="M31" s="5"/>
      <c r="N31" s="5"/>
      <c r="O31" s="5"/>
      <c r="P31" s="2"/>
      <c r="Q31" s="13"/>
      <c r="R31" s="13"/>
      <c r="S31" s="13"/>
      <c r="T31" s="13"/>
    </row>
    <row r="32" spans="1:20" ht="20.25" customHeight="1" x14ac:dyDescent="0.2">
      <c r="A32" s="40"/>
      <c r="B32" s="12"/>
      <c r="C32" s="11"/>
      <c r="D32" s="11"/>
      <c r="E32" s="1"/>
      <c r="F32" s="3"/>
      <c r="G32" s="3"/>
      <c r="H32" s="3"/>
      <c r="I32" s="4"/>
      <c r="J32" s="5"/>
      <c r="K32" s="5"/>
      <c r="L32" s="5"/>
      <c r="M32" s="5"/>
      <c r="N32" s="5"/>
      <c r="O32" s="5"/>
      <c r="P32" s="2"/>
      <c r="Q32" s="13"/>
      <c r="R32" s="13"/>
      <c r="S32" s="13"/>
      <c r="T32" s="13"/>
    </row>
    <row r="33" spans="1:22" ht="21.75" customHeight="1" x14ac:dyDescent="0.2">
      <c r="A33" s="67" t="s">
        <v>18</v>
      </c>
      <c r="B33" s="68"/>
      <c r="C33" s="68"/>
      <c r="D33" s="69"/>
      <c r="E33" s="13"/>
      <c r="F33" s="67" t="s">
        <v>19</v>
      </c>
      <c r="G33" s="68"/>
      <c r="H33" s="68"/>
      <c r="I33" s="69"/>
      <c r="J33" s="13"/>
      <c r="K33" s="70" t="s">
        <v>76</v>
      </c>
      <c r="L33" s="71"/>
      <c r="M33" s="71"/>
      <c r="N33" s="72"/>
      <c r="O33" s="13"/>
      <c r="P33" s="67" t="s">
        <v>77</v>
      </c>
      <c r="Q33" s="69"/>
      <c r="R33" s="67" t="s">
        <v>78</v>
      </c>
      <c r="S33" s="68"/>
      <c r="T33" s="69"/>
      <c r="U33" s="51"/>
      <c r="V33" s="52"/>
    </row>
    <row r="34" spans="1:22" ht="12.75" customHeight="1" x14ac:dyDescent="0.2">
      <c r="A34" s="58"/>
      <c r="B34" s="59"/>
      <c r="C34" s="59"/>
      <c r="D34" s="60"/>
      <c r="E34" s="13"/>
      <c r="F34" s="58"/>
      <c r="G34" s="59"/>
      <c r="H34" s="59"/>
      <c r="I34" s="60"/>
      <c r="J34" s="13"/>
      <c r="K34" s="58"/>
      <c r="L34" s="59"/>
      <c r="M34" s="59"/>
      <c r="N34" s="60"/>
      <c r="O34" s="13"/>
      <c r="P34" s="73">
        <f>IF(L30+M30+N30+O30+P30+Q30+R30+S30=N43+N44+N45+N50+N51+N46+N52+N53+N54+N55+N47+N48+N49+N56+N57+N58+N59,L30+M30+N30+O30+P30+Q30+R30+S30,"Frais non affectés")</f>
        <v>0</v>
      </c>
      <c r="Q34" s="74"/>
      <c r="R34" s="79"/>
      <c r="S34" s="80"/>
      <c r="T34" s="81"/>
      <c r="U34" s="50"/>
      <c r="V34" s="9"/>
    </row>
    <row r="35" spans="1:22" ht="12.75" customHeight="1" x14ac:dyDescent="0.2">
      <c r="A35" s="61"/>
      <c r="B35" s="62"/>
      <c r="C35" s="62"/>
      <c r="D35" s="63"/>
      <c r="E35" s="13"/>
      <c r="F35" s="61"/>
      <c r="G35" s="62"/>
      <c r="H35" s="62"/>
      <c r="I35" s="63"/>
      <c r="J35" s="13"/>
      <c r="K35" s="61"/>
      <c r="L35" s="62"/>
      <c r="M35" s="62"/>
      <c r="N35" s="63"/>
      <c r="O35" s="13"/>
      <c r="P35" s="75"/>
      <c r="Q35" s="76"/>
      <c r="R35" s="82"/>
      <c r="S35" s="83"/>
      <c r="T35" s="84"/>
      <c r="U35" s="50"/>
      <c r="V35" s="9"/>
    </row>
    <row r="36" spans="1:22" ht="12.75" customHeight="1" x14ac:dyDescent="0.2">
      <c r="A36" s="61"/>
      <c r="B36" s="62"/>
      <c r="C36" s="62"/>
      <c r="D36" s="63"/>
      <c r="E36" s="13"/>
      <c r="F36" s="61"/>
      <c r="G36" s="62"/>
      <c r="H36" s="62"/>
      <c r="I36" s="63"/>
      <c r="J36" s="13"/>
      <c r="K36" s="61"/>
      <c r="L36" s="62"/>
      <c r="M36" s="62"/>
      <c r="N36" s="63"/>
      <c r="O36" s="13"/>
      <c r="P36" s="75"/>
      <c r="Q36" s="76"/>
      <c r="R36" s="82"/>
      <c r="S36" s="83"/>
      <c r="T36" s="84"/>
      <c r="U36" s="50"/>
      <c r="V36" s="9"/>
    </row>
    <row r="37" spans="1:22" ht="12.75" customHeight="1" x14ac:dyDescent="0.2">
      <c r="A37" s="61"/>
      <c r="B37" s="62"/>
      <c r="C37" s="62"/>
      <c r="D37" s="63"/>
      <c r="E37" s="13"/>
      <c r="F37" s="61"/>
      <c r="G37" s="62"/>
      <c r="H37" s="62"/>
      <c r="I37" s="63"/>
      <c r="J37" s="13"/>
      <c r="K37" s="61"/>
      <c r="L37" s="62"/>
      <c r="M37" s="62"/>
      <c r="N37" s="63"/>
      <c r="O37" s="13"/>
      <c r="P37" s="75"/>
      <c r="Q37" s="76"/>
      <c r="R37" s="82"/>
      <c r="S37" s="83"/>
      <c r="T37" s="84"/>
      <c r="U37" s="50"/>
      <c r="V37" s="9"/>
    </row>
    <row r="38" spans="1:22" ht="11.85" customHeight="1" x14ac:dyDescent="0.2">
      <c r="A38" s="61"/>
      <c r="B38" s="62"/>
      <c r="C38" s="62"/>
      <c r="D38" s="63"/>
      <c r="E38" s="13"/>
      <c r="F38" s="61"/>
      <c r="G38" s="62"/>
      <c r="H38" s="62"/>
      <c r="I38" s="63"/>
      <c r="J38" s="13"/>
      <c r="K38" s="61"/>
      <c r="L38" s="62"/>
      <c r="M38" s="62"/>
      <c r="N38" s="63"/>
      <c r="O38" s="13"/>
      <c r="P38" s="75"/>
      <c r="Q38" s="76"/>
      <c r="R38" s="82"/>
      <c r="S38" s="83"/>
      <c r="T38" s="84"/>
      <c r="U38" s="50"/>
      <c r="V38" s="9"/>
    </row>
    <row r="39" spans="1:22" x14ac:dyDescent="0.2">
      <c r="A39" s="64"/>
      <c r="B39" s="65"/>
      <c r="C39" s="65"/>
      <c r="D39" s="66"/>
      <c r="E39" s="13"/>
      <c r="F39" s="64"/>
      <c r="G39" s="65"/>
      <c r="H39" s="65"/>
      <c r="I39" s="66"/>
      <c r="J39" s="13"/>
      <c r="K39" s="64"/>
      <c r="L39" s="65"/>
      <c r="M39" s="65"/>
      <c r="N39" s="66"/>
      <c r="O39" s="13"/>
      <c r="P39" s="77"/>
      <c r="Q39" s="78"/>
      <c r="R39" s="85"/>
      <c r="S39" s="86"/>
      <c r="T39" s="87"/>
    </row>
    <row r="40" spans="1:22" ht="9" customHeight="1" x14ac:dyDescent="0.2">
      <c r="A40" s="43"/>
      <c r="B40" s="13"/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2" ht="9" customHeight="1" x14ac:dyDescent="0.2">
      <c r="A41" s="4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2" ht="10.5" customHeight="1" x14ac:dyDescent="0.2">
      <c r="A42" s="43"/>
      <c r="B42" s="13"/>
      <c r="C42" s="13"/>
      <c r="D42" s="13"/>
      <c r="E42" s="18"/>
      <c r="F42" s="19" t="s">
        <v>20</v>
      </c>
      <c r="G42" s="19" t="s">
        <v>21</v>
      </c>
      <c r="H42" s="20" t="s">
        <v>22</v>
      </c>
      <c r="I42" s="20" t="s">
        <v>23</v>
      </c>
      <c r="J42" s="20" t="s">
        <v>24</v>
      </c>
      <c r="K42" s="20" t="s">
        <v>25</v>
      </c>
      <c r="L42" s="20" t="s">
        <v>26</v>
      </c>
      <c r="M42" s="20" t="s">
        <v>27</v>
      </c>
      <c r="N42" s="20" t="s">
        <v>5</v>
      </c>
      <c r="O42" s="13"/>
      <c r="P42" s="13"/>
      <c r="Q42" s="13"/>
      <c r="R42" s="13"/>
      <c r="S42" s="13"/>
      <c r="T42" s="13"/>
    </row>
    <row r="43" spans="1:22" ht="11.1" customHeight="1" x14ac:dyDescent="0.2">
      <c r="A43" s="43"/>
      <c r="B43" s="13"/>
      <c r="C43" s="13"/>
      <c r="D43" s="13"/>
      <c r="E43" s="31" t="s">
        <v>71</v>
      </c>
      <c r="F43" s="32">
        <f>SUMIF($T$9:$T$29,"AJEP",L9:L29)</f>
        <v>0</v>
      </c>
      <c r="G43" s="32">
        <f t="shared" ref="G43:M43" si="1">SUMIF($T$9:$T$29,"AJEP",M9:M29)</f>
        <v>0</v>
      </c>
      <c r="H43" s="32">
        <f t="shared" si="1"/>
        <v>0</v>
      </c>
      <c r="I43" s="32">
        <f t="shared" si="1"/>
        <v>0</v>
      </c>
      <c r="J43" s="32">
        <f t="shared" si="1"/>
        <v>0</v>
      </c>
      <c r="K43" s="32">
        <f t="shared" si="1"/>
        <v>0</v>
      </c>
      <c r="L43" s="32">
        <f t="shared" si="1"/>
        <v>0</v>
      </c>
      <c r="M43" s="32">
        <f t="shared" si="1"/>
        <v>0</v>
      </c>
      <c r="N43" s="32">
        <f>SUM(F43:M43)</f>
        <v>0</v>
      </c>
      <c r="O43" s="24" t="s">
        <v>72</v>
      </c>
      <c r="P43" s="13"/>
      <c r="Q43" s="13"/>
      <c r="R43" s="13"/>
      <c r="S43" s="13"/>
      <c r="T43" s="13"/>
    </row>
    <row r="44" spans="1:22" ht="11.1" customHeight="1" x14ac:dyDescent="0.2">
      <c r="A44" s="43"/>
      <c r="B44" s="13"/>
      <c r="C44" s="13"/>
      <c r="D44" s="13"/>
      <c r="E44" s="31" t="s">
        <v>74</v>
      </c>
      <c r="F44" s="32">
        <f>SUMIF($T$9:$T$29,"PAROLE",L9:L29)</f>
        <v>0</v>
      </c>
      <c r="G44" s="32">
        <f t="shared" ref="G44:M44" si="2">SUMIF($T$9:$T$29,"PAROLE",M9:M29)</f>
        <v>0</v>
      </c>
      <c r="H44" s="32">
        <f t="shared" si="2"/>
        <v>0</v>
      </c>
      <c r="I44" s="32">
        <f t="shared" si="2"/>
        <v>0</v>
      </c>
      <c r="J44" s="32">
        <f t="shared" si="2"/>
        <v>0</v>
      </c>
      <c r="K44" s="32">
        <f t="shared" si="2"/>
        <v>0</v>
      </c>
      <c r="L44" s="32">
        <f t="shared" si="2"/>
        <v>0</v>
      </c>
      <c r="M44" s="32">
        <f t="shared" si="2"/>
        <v>0</v>
      </c>
      <c r="N44" s="32">
        <f>SUM(F44:M44)</f>
        <v>0</v>
      </c>
      <c r="O44" s="24" t="s">
        <v>75</v>
      </c>
      <c r="P44" s="13"/>
      <c r="Q44" s="13"/>
      <c r="R44" s="13"/>
      <c r="S44" s="13"/>
      <c r="T44" s="13"/>
    </row>
    <row r="45" spans="1:22" ht="11.1" customHeight="1" x14ac:dyDescent="0.2">
      <c r="A45" s="43"/>
      <c r="B45" s="13"/>
      <c r="C45" s="13"/>
      <c r="D45" s="13"/>
      <c r="E45" s="31" t="s">
        <v>7</v>
      </c>
      <c r="F45" s="32">
        <f>SUMIF($T$9:$T$29,"ARS",L9:L29)</f>
        <v>0</v>
      </c>
      <c r="G45" s="32">
        <f t="shared" ref="G45:M45" si="3">SUMIF($T$9:$T$29,"ARS",M9:M29)</f>
        <v>0</v>
      </c>
      <c r="H45" s="32">
        <f t="shared" si="3"/>
        <v>0</v>
      </c>
      <c r="I45" s="32">
        <f t="shared" si="3"/>
        <v>0</v>
      </c>
      <c r="J45" s="32">
        <f t="shared" si="3"/>
        <v>0</v>
      </c>
      <c r="K45" s="32">
        <f t="shared" si="3"/>
        <v>0</v>
      </c>
      <c r="L45" s="32">
        <f t="shared" si="3"/>
        <v>0</v>
      </c>
      <c r="M45" s="32">
        <f t="shared" si="3"/>
        <v>0</v>
      </c>
      <c r="N45" s="32">
        <f>SUM(F45:M45)</f>
        <v>0</v>
      </c>
      <c r="O45" s="24" t="s">
        <v>37</v>
      </c>
      <c r="P45" s="13"/>
      <c r="Q45" s="13"/>
      <c r="R45" s="13"/>
      <c r="S45" s="13"/>
      <c r="T45" s="13"/>
    </row>
    <row r="46" spans="1:22" ht="11.1" customHeight="1" x14ac:dyDescent="0.2">
      <c r="A46" s="43"/>
      <c r="B46" s="13"/>
      <c r="C46" s="13"/>
      <c r="D46" s="13"/>
      <c r="E46" s="31" t="s">
        <v>6</v>
      </c>
      <c r="F46" s="32">
        <f>SUMIF($T$9:$T$29,"AUT",L9:L29)</f>
        <v>0</v>
      </c>
      <c r="G46" s="32">
        <f t="shared" ref="G46:M46" si="4">SUMIF($T$9:$T$29,"AUT",M9:M29)</f>
        <v>0</v>
      </c>
      <c r="H46" s="32">
        <f t="shared" si="4"/>
        <v>0</v>
      </c>
      <c r="I46" s="32">
        <f t="shared" si="4"/>
        <v>0</v>
      </c>
      <c r="J46" s="32">
        <f t="shared" si="4"/>
        <v>0</v>
      </c>
      <c r="K46" s="32">
        <f t="shared" si="4"/>
        <v>0</v>
      </c>
      <c r="L46" s="32">
        <f t="shared" si="4"/>
        <v>0</v>
      </c>
      <c r="M46" s="32">
        <f t="shared" si="4"/>
        <v>0</v>
      </c>
      <c r="N46" s="32">
        <f t="shared" ref="N46:N59" si="5">SUM(F46:M46)</f>
        <v>0</v>
      </c>
      <c r="O46" s="24" t="s">
        <v>38</v>
      </c>
      <c r="P46" s="13"/>
      <c r="Q46" s="13"/>
      <c r="R46" s="13"/>
      <c r="S46" s="13"/>
      <c r="T46" s="13"/>
    </row>
    <row r="47" spans="1:22" s="9" customFormat="1" ht="11.1" customHeight="1" x14ac:dyDescent="0.2">
      <c r="A47" s="44"/>
      <c r="B47" s="15"/>
      <c r="C47" s="15"/>
      <c r="D47" s="15"/>
      <c r="E47" s="33" t="s">
        <v>33</v>
      </c>
      <c r="F47" s="32">
        <f>SUMIF($T$9:$T$29,"CSE",L9:L29)</f>
        <v>0</v>
      </c>
      <c r="G47" s="32">
        <f t="shared" ref="G47:M47" si="6">SUMIF($T$9:$T$29,"CSE",M9:M29)</f>
        <v>0</v>
      </c>
      <c r="H47" s="32">
        <f t="shared" si="6"/>
        <v>0</v>
      </c>
      <c r="I47" s="32">
        <f t="shared" si="6"/>
        <v>0</v>
      </c>
      <c r="J47" s="32">
        <f t="shared" si="6"/>
        <v>0</v>
      </c>
      <c r="K47" s="32">
        <f t="shared" si="6"/>
        <v>0</v>
      </c>
      <c r="L47" s="32">
        <f t="shared" si="6"/>
        <v>0</v>
      </c>
      <c r="M47" s="32">
        <f t="shared" si="6"/>
        <v>0</v>
      </c>
      <c r="N47" s="32">
        <f t="shared" si="5"/>
        <v>0</v>
      </c>
      <c r="O47" s="24" t="s">
        <v>39</v>
      </c>
      <c r="P47" s="13"/>
      <c r="Q47" s="13"/>
      <c r="R47" s="15"/>
      <c r="S47" s="15"/>
      <c r="T47" s="15"/>
    </row>
    <row r="48" spans="1:22" s="9" customFormat="1" ht="11.1" customHeight="1" x14ac:dyDescent="0.2">
      <c r="A48" s="44"/>
      <c r="B48" s="15"/>
      <c r="C48" s="15"/>
      <c r="D48" s="15"/>
      <c r="E48" s="31" t="s">
        <v>34</v>
      </c>
      <c r="F48" s="32">
        <f>SUMIF($T$9:$T$29,"DISCRI",L9:L29)</f>
        <v>0</v>
      </c>
      <c r="G48" s="32">
        <f t="shared" ref="G48:M48" si="7">SUMIF($T$9:$T$29,"DISCRI",M9:M29)</f>
        <v>0</v>
      </c>
      <c r="H48" s="32">
        <f t="shared" si="7"/>
        <v>0</v>
      </c>
      <c r="I48" s="32">
        <f t="shared" si="7"/>
        <v>0</v>
      </c>
      <c r="J48" s="32">
        <f t="shared" si="7"/>
        <v>0</v>
      </c>
      <c r="K48" s="32">
        <f t="shared" si="7"/>
        <v>0</v>
      </c>
      <c r="L48" s="32">
        <f t="shared" si="7"/>
        <v>0</v>
      </c>
      <c r="M48" s="32">
        <f t="shared" si="7"/>
        <v>0</v>
      </c>
      <c r="N48" s="32">
        <f t="shared" si="5"/>
        <v>0</v>
      </c>
      <c r="O48" s="24" t="s">
        <v>40</v>
      </c>
      <c r="P48" s="15"/>
      <c r="Q48" s="15"/>
      <c r="R48" s="15"/>
      <c r="S48" s="15"/>
      <c r="T48" s="15"/>
    </row>
    <row r="49" spans="1:20" s="9" customFormat="1" ht="11.1" customHeight="1" x14ac:dyDescent="0.2">
      <c r="A49" s="44"/>
      <c r="B49" s="15"/>
      <c r="C49" s="15"/>
      <c r="D49" s="15"/>
      <c r="E49" s="31" t="s">
        <v>3</v>
      </c>
      <c r="F49" s="32">
        <f>SUMIF($T$9:$T$29,"FOR",L9:L29)</f>
        <v>0</v>
      </c>
      <c r="G49" s="32">
        <f t="shared" ref="G49:M49" si="8">SUMIF($T$9:$T$29,"FOR",M9:M29)</f>
        <v>0</v>
      </c>
      <c r="H49" s="32">
        <f t="shared" si="8"/>
        <v>0</v>
      </c>
      <c r="I49" s="32">
        <f t="shared" si="8"/>
        <v>0</v>
      </c>
      <c r="J49" s="32">
        <f t="shared" si="8"/>
        <v>0</v>
      </c>
      <c r="K49" s="32">
        <f t="shared" si="8"/>
        <v>0</v>
      </c>
      <c r="L49" s="32">
        <f t="shared" si="8"/>
        <v>0</v>
      </c>
      <c r="M49" s="32">
        <f t="shared" si="8"/>
        <v>0</v>
      </c>
      <c r="N49" s="32">
        <f t="shared" si="5"/>
        <v>0</v>
      </c>
      <c r="O49" s="24" t="s">
        <v>41</v>
      </c>
      <c r="P49" s="15"/>
      <c r="Q49" s="15"/>
      <c r="R49" s="15"/>
      <c r="S49" s="15"/>
      <c r="T49" s="15"/>
    </row>
    <row r="50" spans="1:20" s="9" customFormat="1" ht="21" customHeight="1" x14ac:dyDescent="0.2">
      <c r="A50" s="44"/>
      <c r="B50" s="15"/>
      <c r="C50" s="15"/>
      <c r="D50" s="15"/>
      <c r="E50" s="31" t="s">
        <v>79</v>
      </c>
      <c r="F50" s="32">
        <f>SUMIF($T$9:$T$29,"MAJIQ",L9:L29)</f>
        <v>0</v>
      </c>
      <c r="G50" s="32">
        <f t="shared" ref="G50:M50" si="9">SUMIF($T$9:$T$29,"MAJIQ",M9:M29)</f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SUM(F50:M50)</f>
        <v>0</v>
      </c>
      <c r="O50" s="88" t="s">
        <v>85</v>
      </c>
      <c r="P50" s="89"/>
      <c r="Q50" s="89"/>
      <c r="R50" s="89"/>
      <c r="S50" s="89"/>
      <c r="T50" s="89"/>
    </row>
    <row r="51" spans="1:20" s="9" customFormat="1" ht="11.1" customHeight="1" x14ac:dyDescent="0.2">
      <c r="A51" s="44"/>
      <c r="B51" s="15"/>
      <c r="C51" s="15"/>
      <c r="D51" s="15"/>
      <c r="E51" s="31" t="s">
        <v>84</v>
      </c>
      <c r="F51" s="32">
        <f t="shared" ref="F51:M51" si="10">SUMIF($T$9:$T$29,"CAPALT",L9:L29)</f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>SUM(F51:M51)</f>
        <v>0</v>
      </c>
      <c r="O51" s="88" t="s">
        <v>86</v>
      </c>
      <c r="P51" s="89"/>
      <c r="Q51" s="89"/>
      <c r="R51" s="89"/>
      <c r="S51" s="89"/>
      <c r="T51" s="89"/>
    </row>
    <row r="52" spans="1:20" s="9" customFormat="1" ht="11.1" customHeight="1" x14ac:dyDescent="0.2">
      <c r="A52" s="44"/>
      <c r="B52" s="15"/>
      <c r="C52" s="15"/>
      <c r="D52" s="15"/>
      <c r="E52" s="31" t="s">
        <v>87</v>
      </c>
      <c r="F52" s="32">
        <f>SUMIF($T$9:$T$29,"ACIDE",L9:L29)</f>
        <v>0</v>
      </c>
      <c r="G52" s="32">
        <f>SUMIF($T$9:$T$29,"ACIDE",M9:M29)</f>
        <v>0</v>
      </c>
      <c r="H52" s="32">
        <f>SUMIF($T$9:$T$29,"ACIDE",N9:N29)</f>
        <v>0</v>
      </c>
      <c r="I52" s="32">
        <f>SUMIF($T$9:$T$29,"ACIDE",O9:O29)</f>
        <v>0</v>
      </c>
      <c r="J52" s="32">
        <f>SUMIF($T$9:$T$29,"ACIDE",P9:P29)</f>
        <v>0</v>
      </c>
      <c r="K52" s="32">
        <f>SUMIF($T$9:$T$29,"ACIDE",Q9:Q29)</f>
        <v>0</v>
      </c>
      <c r="L52" s="32">
        <f>SUMIF($T$9:$T$29,"ACIDE",R9:R29)</f>
        <v>0</v>
      </c>
      <c r="M52" s="32">
        <f>SUMIF($T$9:$T$29,"ACIDE",S9:S29)</f>
        <v>0</v>
      </c>
      <c r="N52" s="32">
        <f>SUM(F52:M52)</f>
        <v>0</v>
      </c>
      <c r="O52" s="88" t="s">
        <v>88</v>
      </c>
      <c r="P52" s="89"/>
      <c r="Q52" s="89"/>
      <c r="R52" s="89"/>
      <c r="S52" s="89"/>
      <c r="T52" s="89"/>
    </row>
    <row r="53" spans="1:20" s="9" customFormat="1" ht="11.1" customHeight="1" x14ac:dyDescent="0.2">
      <c r="A53" s="44"/>
      <c r="B53" s="15"/>
      <c r="C53" s="15"/>
      <c r="D53" s="15"/>
      <c r="E53" s="31" t="s">
        <v>35</v>
      </c>
      <c r="F53" s="32">
        <f>SUMIF($T$9:$T$29,"MOBI",L9:L29)</f>
        <v>0</v>
      </c>
      <c r="G53" s="32">
        <f t="shared" ref="G53:M53" si="11">SUMIF($T$9:$T$29,"MOBI",M9:M29)</f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si="5"/>
        <v>0</v>
      </c>
      <c r="O53" s="25" t="s">
        <v>42</v>
      </c>
      <c r="P53" s="15"/>
      <c r="Q53" s="15"/>
      <c r="R53" s="15"/>
      <c r="S53" s="15"/>
      <c r="T53" s="15"/>
    </row>
    <row r="54" spans="1:20" s="9" customFormat="1" ht="11.1" customHeight="1" x14ac:dyDescent="0.2">
      <c r="A54" s="44"/>
      <c r="B54" s="15"/>
      <c r="C54" s="15"/>
      <c r="D54" s="15"/>
      <c r="E54" s="31" t="s">
        <v>36</v>
      </c>
      <c r="F54" s="32">
        <f>SUMIF($T$9:$T$29,"MSY",L9:L29)</f>
        <v>0</v>
      </c>
      <c r="G54" s="32">
        <f t="shared" ref="G54:M54" si="12">SUMIF($T$9:$T$29,"MSY",M9:M29)</f>
        <v>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5"/>
        <v>0</v>
      </c>
      <c r="O54" s="24" t="s">
        <v>43</v>
      </c>
      <c r="P54" s="15"/>
      <c r="Q54" s="15"/>
      <c r="R54" s="15"/>
      <c r="S54" s="15"/>
      <c r="T54" s="15"/>
    </row>
    <row r="55" spans="1:20" s="9" customFormat="1" ht="11.1" customHeight="1" x14ac:dyDescent="0.2">
      <c r="A55" s="44"/>
      <c r="B55" s="15"/>
      <c r="C55" s="15"/>
      <c r="D55" s="15"/>
      <c r="E55" s="33" t="s">
        <v>69</v>
      </c>
      <c r="F55" s="32">
        <f t="shared" ref="F55:M55" si="13">SUMIF($T$9:$T$29,"OB FOR",L9:L29)</f>
        <v>0</v>
      </c>
      <c r="G55" s="32">
        <f t="shared" si="13"/>
        <v>0</v>
      </c>
      <c r="H55" s="32">
        <f t="shared" si="13"/>
        <v>0</v>
      </c>
      <c r="I55" s="32">
        <f t="shared" si="13"/>
        <v>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5"/>
        <v>0</v>
      </c>
      <c r="O55" s="24" t="s">
        <v>70</v>
      </c>
      <c r="P55" s="15"/>
      <c r="Q55" s="15"/>
      <c r="R55" s="15"/>
      <c r="S55" s="15"/>
      <c r="T55" s="15"/>
    </row>
    <row r="56" spans="1:20" ht="11.1" customHeight="1" x14ac:dyDescent="0.2">
      <c r="A56" s="43"/>
      <c r="B56" s="13"/>
      <c r="C56" s="13"/>
      <c r="D56" s="13"/>
      <c r="E56" s="31" t="s">
        <v>4</v>
      </c>
      <c r="F56" s="32">
        <f>SUMIF($T$9:$T$29,"PAR",L9:L29)</f>
        <v>0</v>
      </c>
      <c r="G56" s="32">
        <f t="shared" ref="G56:M56" si="14">SUMIF($T$9:$T$29,"PAR",M9:M29)</f>
        <v>0</v>
      </c>
      <c r="H56" s="32">
        <f t="shared" si="14"/>
        <v>0</v>
      </c>
      <c r="I56" s="32">
        <f t="shared" si="14"/>
        <v>0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 t="shared" si="5"/>
        <v>0</v>
      </c>
      <c r="O56" s="24" t="s">
        <v>44</v>
      </c>
      <c r="P56" s="15"/>
      <c r="Q56" s="15"/>
      <c r="R56" s="13"/>
      <c r="S56" s="13"/>
      <c r="T56" s="13"/>
    </row>
    <row r="57" spans="1:20" ht="11.1" customHeight="1" x14ac:dyDescent="0.2">
      <c r="A57" s="45"/>
      <c r="B57" s="28"/>
      <c r="C57" s="28"/>
      <c r="D57" s="13"/>
      <c r="E57" s="31" t="s">
        <v>67</v>
      </c>
      <c r="F57" s="32">
        <f>SUMIF($T$9:$T$29,"PERM",L9:L29)</f>
        <v>0</v>
      </c>
      <c r="G57" s="32">
        <f t="shared" ref="G57:M57" si="15">SUMIF($T$9:$T$29,"PERM",M9:M29)</f>
        <v>0</v>
      </c>
      <c r="H57" s="32">
        <f t="shared" si="15"/>
        <v>0</v>
      </c>
      <c r="I57" s="32">
        <f t="shared" si="15"/>
        <v>0</v>
      </c>
      <c r="J57" s="32">
        <f t="shared" si="15"/>
        <v>0</v>
      </c>
      <c r="K57" s="32">
        <f t="shared" si="15"/>
        <v>0</v>
      </c>
      <c r="L57" s="32">
        <f t="shared" si="15"/>
        <v>0</v>
      </c>
      <c r="M57" s="32">
        <f t="shared" si="15"/>
        <v>0</v>
      </c>
      <c r="N57" s="32">
        <f t="shared" si="5"/>
        <v>0</v>
      </c>
      <c r="O57" s="24" t="s">
        <v>68</v>
      </c>
      <c r="P57" s="13"/>
      <c r="Q57" s="13"/>
      <c r="R57" s="13"/>
      <c r="S57" s="13"/>
      <c r="T57" s="13"/>
    </row>
    <row r="58" spans="1:20" ht="11.1" customHeight="1" x14ac:dyDescent="0.2">
      <c r="A58" s="45"/>
      <c r="B58" s="28"/>
      <c r="C58" s="28"/>
      <c r="D58" s="13"/>
      <c r="E58" s="31" t="s">
        <v>80</v>
      </c>
      <c r="F58" s="32">
        <f>SUMIF($T$9:$T$29,"REFUG",L9:L29)</f>
        <v>0</v>
      </c>
      <c r="G58" s="32">
        <f t="shared" ref="G58:M58" si="16">SUMIF($T$9:$T$29,"REFUG",M9:M29)</f>
        <v>0</v>
      </c>
      <c r="H58" s="32">
        <f t="shared" si="16"/>
        <v>0</v>
      </c>
      <c r="I58" s="32">
        <f t="shared" si="16"/>
        <v>0</v>
      </c>
      <c r="J58" s="32">
        <f t="shared" si="16"/>
        <v>0</v>
      </c>
      <c r="K58" s="32">
        <f t="shared" si="16"/>
        <v>0</v>
      </c>
      <c r="L58" s="32">
        <f t="shared" si="16"/>
        <v>0</v>
      </c>
      <c r="M58" s="32">
        <f t="shared" si="16"/>
        <v>0</v>
      </c>
      <c r="N58" s="32">
        <f>SUM(F58:M58)</f>
        <v>0</v>
      </c>
      <c r="O58" s="24" t="s">
        <v>82</v>
      </c>
      <c r="P58" s="13"/>
      <c r="Q58" s="13"/>
      <c r="R58" s="13"/>
      <c r="S58" s="13"/>
      <c r="T58" s="13"/>
    </row>
    <row r="59" spans="1:20" ht="11.1" customHeight="1" x14ac:dyDescent="0.2">
      <c r="A59" s="45"/>
      <c r="B59" s="28"/>
      <c r="C59" s="28"/>
      <c r="D59" s="13"/>
      <c r="E59" s="31" t="s">
        <v>81</v>
      </c>
      <c r="F59" s="32">
        <f>SUMIF($T$9:$T$29,"REMOJ",L9:L29)</f>
        <v>0</v>
      </c>
      <c r="G59" s="32">
        <f t="shared" ref="G59:M59" si="17">SUMIF($T$9:$T$29,"REMOJ",M9:M29)</f>
        <v>0</v>
      </c>
      <c r="H59" s="32">
        <f t="shared" si="17"/>
        <v>0</v>
      </c>
      <c r="I59" s="32">
        <f t="shared" si="17"/>
        <v>0</v>
      </c>
      <c r="J59" s="32">
        <f t="shared" si="17"/>
        <v>0</v>
      </c>
      <c r="K59" s="32">
        <f t="shared" si="17"/>
        <v>0</v>
      </c>
      <c r="L59" s="32">
        <f t="shared" si="17"/>
        <v>0</v>
      </c>
      <c r="M59" s="32">
        <f t="shared" si="17"/>
        <v>0</v>
      </c>
      <c r="N59" s="32">
        <f t="shared" si="5"/>
        <v>0</v>
      </c>
      <c r="O59" s="24" t="s">
        <v>83</v>
      </c>
      <c r="P59" s="13"/>
      <c r="Q59" s="13"/>
      <c r="R59" s="13"/>
      <c r="S59" s="13"/>
      <c r="T59" s="13"/>
    </row>
    <row r="60" spans="1:20" x14ac:dyDescent="0.2">
      <c r="A60" s="43"/>
      <c r="B60" s="13"/>
      <c r="C60" s="13"/>
      <c r="D60" s="13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3"/>
    </row>
    <row r="61" spans="1:20" ht="26.25" customHeight="1" x14ac:dyDescent="0.2">
      <c r="A61" s="90"/>
      <c r="B61" s="90"/>
      <c r="C61" s="90"/>
      <c r="D61" s="90"/>
      <c r="E61" s="90"/>
      <c r="F61" s="90"/>
      <c r="G61" s="13"/>
      <c r="H61" s="29"/>
      <c r="I61" s="29"/>
      <c r="J61" s="29"/>
      <c r="K61" s="29"/>
      <c r="L61" s="29"/>
      <c r="M61" s="29"/>
      <c r="N61" s="13"/>
      <c r="O61" s="13"/>
      <c r="P61" s="13"/>
      <c r="Q61" s="26"/>
      <c r="R61" s="13"/>
      <c r="S61" s="13"/>
      <c r="T61" s="13"/>
    </row>
    <row r="62" spans="1:20" x14ac:dyDescent="0.2">
      <c r="A62" s="49" t="s">
        <v>89</v>
      </c>
      <c r="B62" s="28"/>
      <c r="C62" s="28"/>
      <c r="D62" s="13"/>
      <c r="E62" s="13"/>
      <c r="F62" s="13"/>
      <c r="G62" s="13"/>
      <c r="H62" s="29"/>
      <c r="I62" s="29"/>
      <c r="J62" s="29"/>
      <c r="K62" s="29"/>
      <c r="L62" s="29"/>
      <c r="M62" s="29"/>
      <c r="N62" s="13"/>
      <c r="O62" s="13"/>
      <c r="P62" s="13"/>
      <c r="Q62" s="13"/>
      <c r="R62" s="13"/>
      <c r="S62" s="13"/>
      <c r="T62" s="48" t="s">
        <v>90</v>
      </c>
    </row>
    <row r="63" spans="1:20" x14ac:dyDescent="0.2">
      <c r="B63" s="28"/>
      <c r="C63" s="28"/>
      <c r="D63" s="13"/>
      <c r="E63" s="13"/>
      <c r="F63" s="13"/>
      <c r="G63" s="13"/>
      <c r="H63" s="29"/>
      <c r="I63" s="29"/>
      <c r="J63" s="29"/>
      <c r="K63" s="29"/>
      <c r="L63" s="29"/>
      <c r="M63" s="29"/>
      <c r="N63" s="13"/>
      <c r="O63" s="13"/>
      <c r="P63" s="13"/>
      <c r="Q63" s="13"/>
      <c r="R63" s="13"/>
      <c r="S63" s="13"/>
      <c r="T63" s="48"/>
    </row>
    <row r="64" spans="1:20" x14ac:dyDescent="0.2">
      <c r="A64" s="46"/>
      <c r="B64" s="23"/>
      <c r="C64" s="23"/>
      <c r="H64" s="17"/>
      <c r="I64" s="17"/>
      <c r="J64" s="17"/>
      <c r="K64" s="17"/>
      <c r="L64" s="17"/>
      <c r="M64" s="17"/>
    </row>
    <row r="65" spans="1:17" x14ac:dyDescent="0.2">
      <c r="A65" s="46"/>
      <c r="B65" s="23"/>
      <c r="C65" s="23"/>
      <c r="H65" s="17"/>
      <c r="I65" s="17"/>
      <c r="J65" s="17"/>
      <c r="K65" s="17"/>
      <c r="L65" s="17"/>
      <c r="M65" s="17"/>
    </row>
    <row r="66" spans="1:17" x14ac:dyDescent="0.2">
      <c r="A66" s="46"/>
      <c r="B66" s="23"/>
      <c r="C66" s="23"/>
      <c r="H66" s="17"/>
      <c r="I66" s="17"/>
      <c r="J66" s="17"/>
      <c r="K66" s="17"/>
      <c r="L66" s="17"/>
      <c r="M66" s="17"/>
      <c r="N66" s="6"/>
      <c r="O66" s="6"/>
      <c r="P66" s="6"/>
      <c r="Q66" s="6"/>
    </row>
    <row r="67" spans="1:17" x14ac:dyDescent="0.2">
      <c r="A67" s="46"/>
      <c r="B67" s="23"/>
      <c r="C67" s="23"/>
      <c r="H67" s="17"/>
      <c r="I67" s="17"/>
      <c r="J67" s="17"/>
      <c r="K67" s="17"/>
      <c r="L67" s="17"/>
      <c r="M67" s="17"/>
      <c r="N67" s="6"/>
      <c r="O67" s="6"/>
      <c r="P67" s="6"/>
      <c r="Q67" s="6"/>
    </row>
    <row r="68" spans="1:17" x14ac:dyDescent="0.2">
      <c r="A68" s="46"/>
      <c r="B68" s="23"/>
      <c r="C68" s="23"/>
      <c r="H68" s="17"/>
      <c r="I68" s="17"/>
      <c r="J68" s="17"/>
      <c r="K68" s="17"/>
      <c r="L68" s="17"/>
      <c r="M68" s="17"/>
      <c r="N68" s="6"/>
      <c r="O68" s="6"/>
      <c r="P68" s="6"/>
      <c r="Q68" s="6"/>
    </row>
    <row r="69" spans="1:17" x14ac:dyDescent="0.2"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"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"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"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"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"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">
      <c r="H75" s="6"/>
      <c r="I75" s="6"/>
      <c r="J75" s="6"/>
      <c r="K75" s="6"/>
      <c r="L75" s="6"/>
    </row>
    <row r="76" spans="1:17" x14ac:dyDescent="0.2">
      <c r="H76" s="6"/>
      <c r="I76" s="6"/>
      <c r="J76" s="6"/>
      <c r="K76" s="6"/>
      <c r="L76" s="6"/>
    </row>
  </sheetData>
  <sheetProtection algorithmName="SHA-512" hashValue="U+cNKjYWAjv97P5Gj72rbmQSFQODZCo6VCewpPsOn59e4KIHHue7Gnscds4Lkha9oekoSfz8uG7LhrPPuWFsDg==" saltValue="5C1EYr8klIU8pRSoEBeYHA==" spinCount="100000" sheet="1" selectLockedCells="1"/>
  <sortState xmlns:xlrd2="http://schemas.microsoft.com/office/spreadsheetml/2017/richdata2" ref="E45:O59">
    <sortCondition ref="E45"/>
  </sortState>
  <mergeCells count="50">
    <mergeCell ref="B15:K15"/>
    <mergeCell ref="B16:K16"/>
    <mergeCell ref="B17:K17"/>
    <mergeCell ref="B25:K25"/>
    <mergeCell ref="C31:G31"/>
    <mergeCell ref="B18:K18"/>
    <mergeCell ref="B19:K19"/>
    <mergeCell ref="B20:K20"/>
    <mergeCell ref="B21:K21"/>
    <mergeCell ref="B26:K26"/>
    <mergeCell ref="B22:K22"/>
    <mergeCell ref="B23:K23"/>
    <mergeCell ref="B24:K24"/>
    <mergeCell ref="B27:K27"/>
    <mergeCell ref="B28:K28"/>
    <mergeCell ref="B29:K29"/>
    <mergeCell ref="B10:K10"/>
    <mergeCell ref="B11:K11"/>
    <mergeCell ref="B12:K12"/>
    <mergeCell ref="B13:K13"/>
    <mergeCell ref="B14:K14"/>
    <mergeCell ref="A1:T1"/>
    <mergeCell ref="B7:K8"/>
    <mergeCell ref="L7:S7"/>
    <mergeCell ref="T7:T8"/>
    <mergeCell ref="B9:K9"/>
    <mergeCell ref="P2:S2"/>
    <mergeCell ref="P3:R3"/>
    <mergeCell ref="A7:A8"/>
    <mergeCell ref="N2:O2"/>
    <mergeCell ref="A4:B4"/>
    <mergeCell ref="N3:O3"/>
    <mergeCell ref="C4:H4"/>
    <mergeCell ref="M4:Q4"/>
    <mergeCell ref="P34:Q39"/>
    <mergeCell ref="R33:T33"/>
    <mergeCell ref="R34:T39"/>
    <mergeCell ref="O50:T50"/>
    <mergeCell ref="A61:F61"/>
    <mergeCell ref="O51:T51"/>
    <mergeCell ref="P33:Q33"/>
    <mergeCell ref="O52:T52"/>
    <mergeCell ref="A31:B31"/>
    <mergeCell ref="J30:K30"/>
    <mergeCell ref="A34:D39"/>
    <mergeCell ref="A33:D33"/>
    <mergeCell ref="F33:I33"/>
    <mergeCell ref="F34:I39"/>
    <mergeCell ref="K33:N33"/>
    <mergeCell ref="K34:N39"/>
  </mergeCells>
  <dataValidations count="1">
    <dataValidation type="list" allowBlank="1" showInputMessage="1" showErrorMessage="1" sqref="T9:T29" xr:uid="{32F36D3B-B9D0-44A7-A2A0-3F76725F82EC}">
      <formula1>$E$43:$E$59</formula1>
    </dataValidation>
  </dataValidations>
  <printOptions horizontalCentered="1" verticalCentered="1"/>
  <pageMargins left="0.61" right="0.36" top="0.19685039370078741" bottom="0.15748031496062992" header="0.19685039370078741" footer="0.15748031496062992"/>
  <pageSetup paperSize="9" scale="79" orientation="portrait" r:id="rId1"/>
  <headerFooter alignWithMargins="0"/>
  <rowBreaks count="1" manualBreakCount="1">
    <brk id="53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434C1DD-4A27-4EA7-BCA5-4C452586988A}">
          <x14:formula1>
            <xm:f>Feuil1!$D$1:$D$31</xm:f>
          </x14:formula1>
          <xm:sqref>A9:A29</xm:sqref>
        </x14:dataValidation>
        <x14:dataValidation type="list" allowBlank="1" showInputMessage="1" showErrorMessage="1" promptTitle="Mois" prompt="Liste déroulante selectionner le mois" xr:uid="{B7A8AE53-0336-43E4-99E1-D89916F69CD2}">
          <x14:formula1>
            <xm:f>Feuil1!$A$1:$A$12</xm:f>
          </x14:formula1>
          <xm:sqref>P2</xm:sqref>
        </x14:dataValidation>
        <x14:dataValidation type="list" allowBlank="1" showInputMessage="1" showErrorMessage="1" promptTitle="Antenne" prompt="Liste déroulante selectionner l'antenne" xr:uid="{FA07611A-E8CD-460A-8971-CAD185A50FA6}">
          <x14:formula1>
            <xm:f>Feuil1!$B$1:$B$8</xm:f>
          </x14:formula1>
          <xm:sqref>P3:R3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A3786-2A89-4CBA-9B1E-75A28E1753BC}">
  <dimension ref="A1:D31"/>
  <sheetViews>
    <sheetView workbookViewId="0">
      <selection activeCell="B9" sqref="B9"/>
    </sheetView>
  </sheetViews>
  <sheetFormatPr baseColWidth="10" defaultRowHeight="12.75" x14ac:dyDescent="0.2"/>
  <sheetData>
    <row r="1" spans="1:4" x14ac:dyDescent="0.2">
      <c r="A1" s="9" t="s">
        <v>28</v>
      </c>
      <c r="B1" s="9" t="s">
        <v>31</v>
      </c>
      <c r="C1" s="9" t="s">
        <v>45</v>
      </c>
      <c r="D1">
        <v>1</v>
      </c>
    </row>
    <row r="2" spans="1:4" x14ac:dyDescent="0.2">
      <c r="A2" s="9" t="s">
        <v>46</v>
      </c>
      <c r="B2" s="9" t="s">
        <v>47</v>
      </c>
      <c r="C2" s="9" t="s">
        <v>48</v>
      </c>
      <c r="D2">
        <v>2</v>
      </c>
    </row>
    <row r="3" spans="1:4" x14ac:dyDescent="0.2">
      <c r="A3" s="9" t="s">
        <v>49</v>
      </c>
      <c r="B3" s="9" t="s">
        <v>50</v>
      </c>
      <c r="C3" s="9" t="s">
        <v>51</v>
      </c>
      <c r="D3">
        <v>3</v>
      </c>
    </row>
    <row r="4" spans="1:4" x14ac:dyDescent="0.2">
      <c r="A4" s="9" t="s">
        <v>52</v>
      </c>
      <c r="B4" s="9" t="s">
        <v>53</v>
      </c>
      <c r="D4">
        <v>4</v>
      </c>
    </row>
    <row r="5" spans="1:4" x14ac:dyDescent="0.2">
      <c r="A5" s="9" t="s">
        <v>54</v>
      </c>
      <c r="B5" s="9" t="s">
        <v>66</v>
      </c>
      <c r="D5">
        <v>5</v>
      </c>
    </row>
    <row r="6" spans="1:4" x14ac:dyDescent="0.2">
      <c r="A6" s="9" t="s">
        <v>55</v>
      </c>
      <c r="B6" s="9" t="s">
        <v>56</v>
      </c>
      <c r="D6">
        <v>6</v>
      </c>
    </row>
    <row r="7" spans="1:4" x14ac:dyDescent="0.2">
      <c r="A7" s="9" t="s">
        <v>57</v>
      </c>
      <c r="B7" s="9" t="s">
        <v>58</v>
      </c>
      <c r="D7">
        <v>7</v>
      </c>
    </row>
    <row r="8" spans="1:4" x14ac:dyDescent="0.2">
      <c r="A8" s="9" t="s">
        <v>59</v>
      </c>
      <c r="B8" s="9" t="s">
        <v>73</v>
      </c>
      <c r="D8">
        <v>8</v>
      </c>
    </row>
    <row r="9" spans="1:4" x14ac:dyDescent="0.2">
      <c r="A9" s="9" t="s">
        <v>60</v>
      </c>
      <c r="D9">
        <v>9</v>
      </c>
    </row>
    <row r="10" spans="1:4" x14ac:dyDescent="0.2">
      <c r="A10" s="9" t="s">
        <v>61</v>
      </c>
      <c r="D10">
        <v>10</v>
      </c>
    </row>
    <row r="11" spans="1:4" x14ac:dyDescent="0.2">
      <c r="A11" s="9" t="s">
        <v>62</v>
      </c>
      <c r="D11">
        <v>11</v>
      </c>
    </row>
    <row r="12" spans="1:4" x14ac:dyDescent="0.2">
      <c r="A12" s="9" t="s">
        <v>63</v>
      </c>
      <c r="D12">
        <v>12</v>
      </c>
    </row>
    <row r="13" spans="1:4" x14ac:dyDescent="0.2">
      <c r="D13">
        <v>13</v>
      </c>
    </row>
    <row r="14" spans="1:4" x14ac:dyDescent="0.2">
      <c r="D14">
        <v>14</v>
      </c>
    </row>
    <row r="15" spans="1:4" x14ac:dyDescent="0.2">
      <c r="D15">
        <v>15</v>
      </c>
    </row>
    <row r="16" spans="1:4" x14ac:dyDescent="0.2">
      <c r="D16">
        <v>16</v>
      </c>
    </row>
    <row r="17" spans="4:4" x14ac:dyDescent="0.2">
      <c r="D17">
        <v>17</v>
      </c>
    </row>
    <row r="18" spans="4:4" x14ac:dyDescent="0.2">
      <c r="D18">
        <v>18</v>
      </c>
    </row>
    <row r="19" spans="4:4" x14ac:dyDescent="0.2">
      <c r="D19">
        <v>19</v>
      </c>
    </row>
    <row r="20" spans="4:4" x14ac:dyDescent="0.2">
      <c r="D20">
        <v>20</v>
      </c>
    </row>
    <row r="21" spans="4:4" x14ac:dyDescent="0.2">
      <c r="D21">
        <v>21</v>
      </c>
    </row>
    <row r="22" spans="4:4" x14ac:dyDescent="0.2">
      <c r="D22">
        <v>22</v>
      </c>
    </row>
    <row r="23" spans="4:4" x14ac:dyDescent="0.2">
      <c r="D23">
        <v>23</v>
      </c>
    </row>
    <row r="24" spans="4:4" x14ac:dyDescent="0.2">
      <c r="D24">
        <v>24</v>
      </c>
    </row>
    <row r="25" spans="4:4" x14ac:dyDescent="0.2">
      <c r="D25">
        <v>25</v>
      </c>
    </row>
    <row r="26" spans="4:4" x14ac:dyDescent="0.2">
      <c r="D26">
        <v>26</v>
      </c>
    </row>
    <row r="27" spans="4:4" x14ac:dyDescent="0.2">
      <c r="D27">
        <v>27</v>
      </c>
    </row>
    <row r="28" spans="4:4" x14ac:dyDescent="0.2">
      <c r="D28">
        <v>28</v>
      </c>
    </row>
    <row r="29" spans="4:4" x14ac:dyDescent="0.2">
      <c r="D29">
        <v>29</v>
      </c>
    </row>
    <row r="30" spans="4:4" x14ac:dyDescent="0.2">
      <c r="D30">
        <v>30</v>
      </c>
    </row>
    <row r="31" spans="4:4" x14ac:dyDescent="0.2">
      <c r="D31">
        <v>31</v>
      </c>
    </row>
  </sheetData>
  <sheetProtection algorithmName="SHA-512" hashValue="CDtzsuzUX6Hdggg+b5gmuu0RQhiic8ZuqUD7zVAiBQH1iYLfxuee4A/tisEKu4zo/fZsP4g+sGBAFWZkDfXV4w==" saltValue="jii+asoo891kjrP2+1L8+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Frais divers</vt:lpstr>
      <vt:lpstr>Feuil1</vt:lpstr>
      <vt:lpstr>'Frais divers'!Zone_d_impression</vt:lpstr>
    </vt:vector>
  </TitlesOfParts>
  <Company>PAG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GAYRAUD</dc:creator>
  <cp:lastModifiedBy>ESTEVE Céline</cp:lastModifiedBy>
  <cp:lastPrinted>2024-03-14T09:38:42Z</cp:lastPrinted>
  <dcterms:created xsi:type="dcterms:W3CDTF">2006-01-08T16:26:25Z</dcterms:created>
  <dcterms:modified xsi:type="dcterms:W3CDTF">2024-03-14T09:50:50Z</dcterms:modified>
</cp:coreProperties>
</file>